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465"/>
  </bookViews>
  <sheets>
    <sheet name="直达资金" sheetId="24" r:id="rId1"/>
  </sheets>
  <calcPr calcId="124519"/>
</workbook>
</file>

<file path=xl/calcChain.xml><?xml version="1.0" encoding="utf-8"?>
<calcChain xmlns="http://schemas.openxmlformats.org/spreadsheetml/2006/main">
  <c r="E7" i="24"/>
  <c r="E92"/>
  <c r="E85"/>
  <c r="E83"/>
  <c r="E67"/>
  <c r="D92"/>
  <c r="D85"/>
  <c r="D83"/>
  <c r="D72"/>
  <c r="D67"/>
  <c r="D56"/>
  <c r="D55" s="1"/>
  <c r="E23"/>
  <c r="D35"/>
  <c r="D34" s="1"/>
  <c r="D23"/>
  <c r="D9"/>
  <c r="D8" s="1"/>
  <c r="E89"/>
  <c r="E76"/>
  <c r="E72"/>
  <c r="E71" s="1"/>
  <c r="E63"/>
  <c r="E62" s="1"/>
  <c r="E56"/>
  <c r="E55" s="1"/>
  <c r="E47"/>
  <c r="E46" s="1"/>
  <c r="E35"/>
  <c r="E34" s="1"/>
  <c r="E9"/>
  <c r="E8" s="1"/>
  <c r="D89"/>
  <c r="D76"/>
  <c r="D71"/>
  <c r="D62"/>
  <c r="D46"/>
</calcChain>
</file>

<file path=xl/sharedStrings.xml><?xml version="1.0" encoding="utf-8"?>
<sst xmlns="http://schemas.openxmlformats.org/spreadsheetml/2006/main" count="260" uniqueCount="183">
  <si>
    <t>附件1</t>
  </si>
  <si>
    <t>单位：万元</t>
  </si>
  <si>
    <t>单位编码</t>
  </si>
  <si>
    <t>市县名称</t>
  </si>
  <si>
    <t>0090099001</t>
  </si>
  <si>
    <t xml:space="preserve">    哈尔滨市合计</t>
  </si>
  <si>
    <t xml:space="preserve">            00900990011</t>
  </si>
  <si>
    <t xml:space="preserve">      哈尔滨市财政局</t>
  </si>
  <si>
    <t xml:space="preserve">              00900990019002</t>
  </si>
  <si>
    <t xml:space="preserve">      宾县财政局</t>
  </si>
  <si>
    <t xml:space="preserve">              00900990019003</t>
  </si>
  <si>
    <t xml:space="preserve">      方正县财政局</t>
  </si>
  <si>
    <t xml:space="preserve">              00900990019004</t>
  </si>
  <si>
    <t xml:space="preserve">      依兰县财政局</t>
  </si>
  <si>
    <t xml:space="preserve">              00900990019005</t>
  </si>
  <si>
    <t xml:space="preserve">      巴彦县财政局</t>
  </si>
  <si>
    <t xml:space="preserve">              00900990019006</t>
  </si>
  <si>
    <t xml:space="preserve">      木兰县财政局</t>
  </si>
  <si>
    <t xml:space="preserve">              00900990019007</t>
  </si>
  <si>
    <t xml:space="preserve">      通河县财政局</t>
  </si>
  <si>
    <t xml:space="preserve">              00900990019008</t>
  </si>
  <si>
    <t xml:space="preserve">      延寿县财政局</t>
  </si>
  <si>
    <t xml:space="preserve">              00900990019010</t>
  </si>
  <si>
    <t xml:space="preserve">      五常市财政局</t>
  </si>
  <si>
    <t xml:space="preserve">              00900990019011</t>
  </si>
  <si>
    <t xml:space="preserve">      尚志市财政局</t>
  </si>
  <si>
    <t>0090099002</t>
  </si>
  <si>
    <t xml:space="preserve">    齐齐哈尔市合计</t>
  </si>
  <si>
    <t xml:space="preserve">              00900990029015</t>
  </si>
  <si>
    <t xml:space="preserve">      齐齐哈尔市梅里斯区财政局</t>
  </si>
  <si>
    <t xml:space="preserve">              00900990029001</t>
  </si>
  <si>
    <t xml:space="preserve">      龙江县财政局</t>
  </si>
  <si>
    <t xml:space="preserve">              00900990029002</t>
  </si>
  <si>
    <t xml:space="preserve">      讷河市财政局</t>
  </si>
  <si>
    <t xml:space="preserve">              00900990029003</t>
  </si>
  <si>
    <t xml:space="preserve">      依安县财政局</t>
  </si>
  <si>
    <t xml:space="preserve">              00900990029004</t>
  </si>
  <si>
    <t xml:space="preserve">      泰来县财政局</t>
  </si>
  <si>
    <t xml:space="preserve">              00900990029005</t>
  </si>
  <si>
    <t xml:space="preserve">      甘南县财政局</t>
  </si>
  <si>
    <t xml:space="preserve">              00900990029006</t>
  </si>
  <si>
    <t xml:space="preserve">      富裕县财政局</t>
  </si>
  <si>
    <t xml:space="preserve">              00900990029007</t>
  </si>
  <si>
    <t xml:space="preserve">      克山县财政局</t>
  </si>
  <si>
    <t xml:space="preserve">              00900990029008</t>
  </si>
  <si>
    <t xml:space="preserve">      克东县财政局</t>
  </si>
  <si>
    <t xml:space="preserve">              00900990029009</t>
  </si>
  <si>
    <t xml:space="preserve">      拜泉县财政局</t>
  </si>
  <si>
    <t>0090099003</t>
  </si>
  <si>
    <t xml:space="preserve">    牡丹江市合计</t>
  </si>
  <si>
    <t xml:space="preserve">            00900990031</t>
  </si>
  <si>
    <t xml:space="preserve">      牡丹江市财政局</t>
  </si>
  <si>
    <t xml:space="preserve">              00900990039002</t>
  </si>
  <si>
    <t xml:space="preserve">      林口县财政局</t>
  </si>
  <si>
    <t xml:space="preserve">              00900990039003</t>
  </si>
  <si>
    <t xml:space="preserve">      穆棱市财政局</t>
  </si>
  <si>
    <t xml:space="preserve">              00900990039004</t>
  </si>
  <si>
    <t xml:space="preserve">      东宁市财政局</t>
  </si>
  <si>
    <t xml:space="preserve">              00900990039005</t>
  </si>
  <si>
    <t xml:space="preserve">      宁安市财政局</t>
  </si>
  <si>
    <t xml:space="preserve">              00900990039006</t>
  </si>
  <si>
    <t xml:space="preserve">      海林市财政局</t>
  </si>
  <si>
    <t xml:space="preserve">  绥芬河市财政局</t>
  </si>
  <si>
    <t>0090099004</t>
  </si>
  <si>
    <t xml:space="preserve">    佳木斯市合计</t>
  </si>
  <si>
    <t xml:space="preserve">            00900990041</t>
  </si>
  <si>
    <t xml:space="preserve">      佳木斯市财政局</t>
  </si>
  <si>
    <t xml:space="preserve">              00900990049001</t>
  </si>
  <si>
    <t xml:space="preserve">      桦南县财政局</t>
  </si>
  <si>
    <t xml:space="preserve">              00900990049002</t>
  </si>
  <si>
    <t xml:space="preserve">      桦川县财政局</t>
  </si>
  <si>
    <t xml:space="preserve">              00900990049003</t>
  </si>
  <si>
    <t xml:space="preserve">      汤原县财政局</t>
  </si>
  <si>
    <t xml:space="preserve">              00900990049004</t>
  </si>
  <si>
    <t xml:space="preserve">      抚远市财政局</t>
  </si>
  <si>
    <t xml:space="preserve">              00900990049005</t>
  </si>
  <si>
    <t xml:space="preserve">      富锦市财政局</t>
  </si>
  <si>
    <t xml:space="preserve">              00900990049006</t>
  </si>
  <si>
    <t xml:space="preserve">      同江市财政局</t>
  </si>
  <si>
    <t>0090099005</t>
  </si>
  <si>
    <t xml:space="preserve">    鸡西市合计</t>
  </si>
  <si>
    <t xml:space="preserve">            00900990051</t>
  </si>
  <si>
    <t xml:space="preserve">      鸡西市财政局</t>
  </si>
  <si>
    <t xml:space="preserve">              00900990059001</t>
  </si>
  <si>
    <t xml:space="preserve">      鸡东县财政局</t>
  </si>
  <si>
    <t xml:space="preserve">              00900990059002</t>
  </si>
  <si>
    <t xml:space="preserve">      密山市财政局</t>
  </si>
  <si>
    <t xml:space="preserve">              00900990059003</t>
  </si>
  <si>
    <t xml:space="preserve">      虎林市财政局</t>
  </si>
  <si>
    <t xml:space="preserve"> 0090099006</t>
  </si>
  <si>
    <t xml:space="preserve">    鹤岗市合计</t>
  </si>
  <si>
    <t xml:space="preserve">            00900990061</t>
  </si>
  <si>
    <t xml:space="preserve">      鹤岗市财政局</t>
  </si>
  <si>
    <t xml:space="preserve">              00900990069001</t>
  </si>
  <si>
    <t xml:space="preserve">      萝北县财政局</t>
  </si>
  <si>
    <t xml:space="preserve">              00900990069002</t>
  </si>
  <si>
    <t xml:space="preserve">      绥滨县财政局</t>
  </si>
  <si>
    <t>0090099007</t>
  </si>
  <si>
    <t xml:space="preserve">    双鸭山市合计</t>
  </si>
  <si>
    <t xml:space="preserve">              00900990079001</t>
  </si>
  <si>
    <t xml:space="preserve">      集贤县财政局</t>
  </si>
  <si>
    <t xml:space="preserve">              00900990079002</t>
  </si>
  <si>
    <t xml:space="preserve">      宝清县财政局</t>
  </si>
  <si>
    <t xml:space="preserve">              00900990079004</t>
  </si>
  <si>
    <t xml:space="preserve">      饶河县财政局</t>
  </si>
  <si>
    <t>0090099008</t>
  </si>
  <si>
    <t xml:space="preserve">    七台河市合计</t>
  </si>
  <si>
    <t xml:space="preserve">            00900990081</t>
  </si>
  <si>
    <t xml:space="preserve">      七台河市财政局</t>
  </si>
  <si>
    <t xml:space="preserve">              00900990089001</t>
  </si>
  <si>
    <t xml:space="preserve">      勃利县财政局</t>
  </si>
  <si>
    <t>0090099009</t>
  </si>
  <si>
    <t xml:space="preserve">    黑河市合计</t>
  </si>
  <si>
    <t xml:space="preserve">              00900990099006</t>
  </si>
  <si>
    <t xml:space="preserve">      黑河市爱辉区财政局</t>
  </si>
  <si>
    <t xml:space="preserve">              00900990099001</t>
  </si>
  <si>
    <t xml:space="preserve">      北安市财政局</t>
  </si>
  <si>
    <t xml:space="preserve">              00900990099002</t>
  </si>
  <si>
    <t xml:space="preserve">      嫩江市财政局</t>
  </si>
  <si>
    <t xml:space="preserve">              00900990099003</t>
  </si>
  <si>
    <t xml:space="preserve">      五大连池市财政局</t>
  </si>
  <si>
    <t xml:space="preserve">              00900990099004</t>
  </si>
  <si>
    <t xml:space="preserve">      逊克县财政局</t>
  </si>
  <si>
    <t xml:space="preserve">              00900990099005</t>
  </si>
  <si>
    <t xml:space="preserve">      孙吴县财政局</t>
  </si>
  <si>
    <t>0090099010</t>
  </si>
  <si>
    <t xml:space="preserve">    伊春市合计</t>
  </si>
  <si>
    <t xml:space="preserve">              00900990109002</t>
  </si>
  <si>
    <t xml:space="preserve">      嘉荫县财政局</t>
  </si>
  <si>
    <t>0090099011</t>
  </si>
  <si>
    <t xml:space="preserve">    大庆市合计</t>
  </si>
  <si>
    <t xml:space="preserve">              00900990119002</t>
  </si>
  <si>
    <t xml:space="preserve">      肇州县财政局</t>
  </si>
  <si>
    <t xml:space="preserve">              00900990119003</t>
  </si>
  <si>
    <t xml:space="preserve">      肇源县财政局</t>
  </si>
  <si>
    <t xml:space="preserve">              00900990119004</t>
  </si>
  <si>
    <t xml:space="preserve">  杜蒙县财政局</t>
  </si>
  <si>
    <t>0090099012</t>
  </si>
  <si>
    <t xml:space="preserve">    大兴安岭行署合计</t>
  </si>
  <si>
    <t xml:space="preserve">              00900990129002</t>
  </si>
  <si>
    <t xml:space="preserve">      呼玛县财政局</t>
  </si>
  <si>
    <t xml:space="preserve">              00900990129003</t>
  </si>
  <si>
    <t xml:space="preserve">      塔河县财政局</t>
  </si>
  <si>
    <t>0090099013</t>
  </si>
  <si>
    <t xml:space="preserve">    绥化市合计</t>
  </si>
  <si>
    <t xml:space="preserve">            00900990131</t>
  </si>
  <si>
    <t xml:space="preserve">      绥化市财政局</t>
  </si>
  <si>
    <t xml:space="preserve">              00900990139002</t>
  </si>
  <si>
    <t xml:space="preserve">      肇东市财政局</t>
  </si>
  <si>
    <t xml:space="preserve">              00900990139003</t>
  </si>
  <si>
    <t xml:space="preserve">      兰西县财政局</t>
  </si>
  <si>
    <t xml:space="preserve">              00900990139004</t>
  </si>
  <si>
    <t xml:space="preserve">      青冈县财政局</t>
  </si>
  <si>
    <t xml:space="preserve">              00900990139005</t>
  </si>
  <si>
    <t xml:space="preserve">      明水县财政局</t>
  </si>
  <si>
    <t xml:space="preserve">              00900990139006</t>
  </si>
  <si>
    <t xml:space="preserve">      海伦市财政局</t>
  </si>
  <si>
    <t xml:space="preserve">              00900990139008</t>
  </si>
  <si>
    <t xml:space="preserve">      绥棱县财政局</t>
  </si>
  <si>
    <t xml:space="preserve">              00900990139009</t>
  </si>
  <si>
    <t xml:space="preserve">      庆安县财政局</t>
  </si>
  <si>
    <t>省农垦总局</t>
  </si>
  <si>
    <t>香坊区</t>
  </si>
  <si>
    <t>阿城区</t>
  </si>
  <si>
    <t>双城区</t>
  </si>
  <si>
    <t>其中：阳明区</t>
  </si>
  <si>
    <t>东安区</t>
  </si>
  <si>
    <t>西安区</t>
  </si>
  <si>
    <t>爱民区</t>
  </si>
  <si>
    <t>其中：郊区</t>
  </si>
  <si>
    <t>滴道区</t>
  </si>
  <si>
    <t>城子河区</t>
  </si>
  <si>
    <t>其中：新兴区（含开发区）</t>
  </si>
  <si>
    <t>茄子河区</t>
  </si>
  <si>
    <t>项目资金</t>
    <phoneticPr fontId="12" type="noConversion"/>
  </si>
  <si>
    <t>合计</t>
    <phoneticPr fontId="12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</si>
  <si>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 </t>
    </r>
    <r>
      <rPr>
        <sz val="10"/>
        <color indexed="8"/>
        <rFont val="宋体"/>
        <charset val="134"/>
      </rPr>
      <t>其中：北林区</t>
    </r>
    <phoneticPr fontId="12" type="noConversion"/>
  </si>
  <si>
    <t>科目</t>
    <phoneticPr fontId="12" type="noConversion"/>
  </si>
  <si>
    <r>
      <t>列2</t>
    </r>
    <r>
      <rPr>
        <sz val="11"/>
        <color theme="1"/>
        <rFont val="宋体"/>
        <family val="3"/>
        <charset val="134"/>
        <scheme val="minor"/>
      </rPr>
      <t>130321科目</t>
    </r>
    <phoneticPr fontId="12" type="noConversion"/>
  </si>
  <si>
    <t>移民人数</t>
    <phoneticPr fontId="12" type="noConversion"/>
  </si>
  <si>
    <t>其中：东山区</t>
    <phoneticPr fontId="12" type="noConversion"/>
  </si>
  <si>
    <t>其中：道外区</t>
    <phoneticPr fontId="12" type="noConversion"/>
  </si>
  <si>
    <r>
      <t>提前下达2022</t>
    </r>
    <r>
      <rPr>
        <b/>
        <sz val="16"/>
        <color theme="1"/>
        <rFont val="宋体"/>
        <charset val="134"/>
        <scheme val="minor"/>
      </rPr>
      <t>年大中型水库移民后期扶持项目资金预算指标分配表（分发）</t>
    </r>
    <phoneticPr fontId="12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</si>
</sst>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2"/>
      <color rgb="FF000000"/>
      <name val="黑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0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/>
  </cellStyleXfs>
  <cellXfs count="54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14" fillId="0" borderId="4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4" fillId="0" borderId="4" xfId="1" applyFont="1" applyBorder="1" applyAlignment="1" applyProtection="1">
      <alignment horizontal="left" vertical="center"/>
    </xf>
    <xf numFmtId="3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</xf>
    <xf numFmtId="3" fontId="10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left" vertical="center" indent="1"/>
    </xf>
    <xf numFmtId="0" fontId="9" fillId="0" borderId="4" xfId="1" applyFont="1" applyFill="1" applyBorder="1" applyAlignment="1" applyProtection="1">
      <alignment horizontal="left" vertical="center"/>
    </xf>
    <xf numFmtId="0" fontId="4" fillId="0" borderId="4" xfId="1" applyFont="1" applyFill="1" applyBorder="1" applyAlignment="1" applyProtection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shrinkToFit="1"/>
    </xf>
    <xf numFmtId="0" fontId="4" fillId="0" borderId="4" xfId="1" applyFont="1" applyBorder="1" applyAlignment="1" applyProtection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0" fontId="18" fillId="0" borderId="4" xfId="1" applyFont="1" applyBorder="1" applyAlignment="1" applyProtection="1">
      <alignment vertical="center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6" xfId="1" applyFont="1" applyBorder="1" applyAlignment="1" applyProtection="1">
      <alignment horizontal="left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5" xfId="1" applyFont="1" applyFill="1" applyBorder="1" applyAlignment="1" applyProtection="1">
      <alignment vertical="center"/>
    </xf>
    <xf numFmtId="0" fontId="9" fillId="0" borderId="6" xfId="1" applyFont="1" applyFill="1" applyBorder="1" applyAlignment="1" applyProtection="1">
      <alignment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5" xfId="1" applyFont="1" applyBorder="1" applyAlignment="1" applyProtection="1">
      <alignment horizontal="center" vertical="center"/>
    </xf>
  </cellXfs>
  <cellStyles count="3">
    <cellStyle name="常规" xfId="0" builtinId="0"/>
    <cellStyle name="常规 2" xfId="1"/>
    <cellStyle name="常规_2005年预算快报资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topLeftCell="A2" workbookViewId="0">
      <selection activeCell="A2" sqref="A2:F4"/>
    </sheetView>
  </sheetViews>
  <sheetFormatPr defaultRowHeight="13.5"/>
  <cols>
    <col min="1" max="1" width="28.75" customWidth="1"/>
    <col min="3" max="3" width="10" customWidth="1"/>
    <col min="6" max="6" width="20.875" customWidth="1"/>
  </cols>
  <sheetData>
    <row r="1" spans="1:6">
      <c r="A1" t="s">
        <v>0</v>
      </c>
    </row>
    <row r="2" spans="1:6">
      <c r="A2" s="49" t="s">
        <v>182</v>
      </c>
      <c r="B2" s="50"/>
      <c r="C2" s="50"/>
      <c r="D2" s="50"/>
      <c r="E2" s="50"/>
      <c r="F2" s="50"/>
    </row>
    <row r="3" spans="1:6">
      <c r="A3" s="50"/>
      <c r="B3" s="50"/>
      <c r="C3" s="50"/>
      <c r="D3" s="50"/>
      <c r="E3" s="50"/>
      <c r="F3" s="50"/>
    </row>
    <row r="4" spans="1:6">
      <c r="A4" s="50"/>
      <c r="B4" s="50"/>
      <c r="C4" s="50"/>
      <c r="D4" s="50"/>
      <c r="E4" s="50"/>
      <c r="F4" s="50"/>
    </row>
    <row r="5" spans="1:6">
      <c r="A5" s="36" t="s">
        <v>1</v>
      </c>
      <c r="B5" s="36"/>
      <c r="C5" s="36"/>
      <c r="D5" s="36"/>
      <c r="E5" s="36"/>
      <c r="F5" s="36"/>
    </row>
    <row r="6" spans="1:6" ht="14.25">
      <c r="A6" s="7" t="s">
        <v>2</v>
      </c>
      <c r="B6" s="51" t="s">
        <v>3</v>
      </c>
      <c r="C6" s="52"/>
      <c r="D6" s="8" t="s">
        <v>179</v>
      </c>
      <c r="E6" s="6" t="s">
        <v>174</v>
      </c>
      <c r="F6" s="32" t="s">
        <v>177</v>
      </c>
    </row>
    <row r="7" spans="1:6" ht="14.25">
      <c r="A7" s="1"/>
      <c r="B7" s="53" t="s">
        <v>175</v>
      </c>
      <c r="C7" s="35"/>
      <c r="D7" s="10"/>
      <c r="E7" s="31">
        <f>SUM(E8,E23,E34,E46,E55,E62,E67,E71,E76,E83,E85,E89,E92,E102,)</f>
        <v>8610</v>
      </c>
      <c r="F7" s="33"/>
    </row>
    <row r="8" spans="1:6" ht="14.25">
      <c r="A8" s="1" t="s">
        <v>4</v>
      </c>
      <c r="B8" s="9" t="s">
        <v>5</v>
      </c>
      <c r="C8" s="9"/>
      <c r="D8" s="11">
        <f>SUM(D9,D14:D22)</f>
        <v>21846</v>
      </c>
      <c r="E8" s="31">
        <f>SUM(E9,E14,E15,E16,E17,E18,E19,E20,E21,E22)</f>
        <v>1351.57</v>
      </c>
      <c r="F8" s="33"/>
    </row>
    <row r="9" spans="1:6" ht="14.25">
      <c r="A9" s="2" t="s">
        <v>6</v>
      </c>
      <c r="B9" s="9" t="s">
        <v>7</v>
      </c>
      <c r="C9" s="9"/>
      <c r="D9" s="12">
        <f>SUM(D10:D13)</f>
        <v>5877</v>
      </c>
      <c r="E9" s="31">
        <f>SUM(E10:E13)</f>
        <v>368.43</v>
      </c>
      <c r="F9" s="32" t="s">
        <v>178</v>
      </c>
    </row>
    <row r="10" spans="1:6" ht="14.25">
      <c r="A10" s="2"/>
      <c r="B10" s="45" t="s">
        <v>181</v>
      </c>
      <c r="C10" s="46"/>
      <c r="D10" s="12">
        <v>380</v>
      </c>
      <c r="E10" s="26">
        <v>30</v>
      </c>
      <c r="F10" s="32" t="s">
        <v>178</v>
      </c>
    </row>
    <row r="11" spans="1:6" ht="14.25">
      <c r="A11" s="2"/>
      <c r="B11" s="45" t="s">
        <v>162</v>
      </c>
      <c r="C11" s="46"/>
      <c r="D11" s="12">
        <v>598</v>
      </c>
      <c r="E11" s="26">
        <v>36.82</v>
      </c>
      <c r="F11" s="32" t="s">
        <v>178</v>
      </c>
    </row>
    <row r="12" spans="1:6" ht="14.25">
      <c r="A12" s="2"/>
      <c r="B12" s="39" t="s">
        <v>163</v>
      </c>
      <c r="C12" s="40"/>
      <c r="D12" s="12">
        <v>3092</v>
      </c>
      <c r="E12" s="26">
        <v>190.36</v>
      </c>
      <c r="F12" s="32" t="s">
        <v>178</v>
      </c>
    </row>
    <row r="13" spans="1:6" ht="14.25">
      <c r="A13" s="2"/>
      <c r="B13" s="39" t="s">
        <v>164</v>
      </c>
      <c r="C13" s="40"/>
      <c r="D13" s="12">
        <v>1807</v>
      </c>
      <c r="E13" s="26">
        <v>111.25</v>
      </c>
      <c r="F13" s="32" t="s">
        <v>178</v>
      </c>
    </row>
    <row r="14" spans="1:6">
      <c r="A14" s="3" t="s">
        <v>8</v>
      </c>
      <c r="B14" s="9" t="s">
        <v>9</v>
      </c>
      <c r="C14" s="9"/>
      <c r="D14" s="13">
        <v>1565</v>
      </c>
      <c r="E14" s="26">
        <v>96.35</v>
      </c>
      <c r="F14" s="32" t="s">
        <v>178</v>
      </c>
    </row>
    <row r="15" spans="1:6">
      <c r="A15" s="3" t="s">
        <v>10</v>
      </c>
      <c r="B15" s="9" t="s">
        <v>11</v>
      </c>
      <c r="C15" s="9"/>
      <c r="D15" s="13">
        <v>1031</v>
      </c>
      <c r="E15" s="26">
        <v>63.47</v>
      </c>
      <c r="F15" s="32" t="s">
        <v>178</v>
      </c>
    </row>
    <row r="16" spans="1:6">
      <c r="A16" s="3" t="s">
        <v>12</v>
      </c>
      <c r="B16" s="9" t="s">
        <v>13</v>
      </c>
      <c r="C16" s="9"/>
      <c r="D16" s="13">
        <v>518</v>
      </c>
      <c r="E16" s="26">
        <v>31.89</v>
      </c>
      <c r="F16" s="32" t="s">
        <v>178</v>
      </c>
    </row>
    <row r="17" spans="1:6">
      <c r="A17" s="3" t="s">
        <v>14</v>
      </c>
      <c r="B17" s="9" t="s">
        <v>15</v>
      </c>
      <c r="C17" s="9"/>
      <c r="D17" s="13">
        <v>702</v>
      </c>
      <c r="E17" s="26">
        <v>43.22</v>
      </c>
      <c r="F17" s="32" t="s">
        <v>178</v>
      </c>
    </row>
    <row r="18" spans="1:6">
      <c r="A18" s="3" t="s">
        <v>16</v>
      </c>
      <c r="B18" s="9" t="s">
        <v>17</v>
      </c>
      <c r="C18" s="9"/>
      <c r="D18" s="13">
        <v>770</v>
      </c>
      <c r="E18" s="26">
        <v>47.41</v>
      </c>
      <c r="F18" s="32" t="s">
        <v>178</v>
      </c>
    </row>
    <row r="19" spans="1:6">
      <c r="A19" s="3" t="s">
        <v>18</v>
      </c>
      <c r="B19" s="9" t="s">
        <v>19</v>
      </c>
      <c r="C19" s="9"/>
      <c r="D19" s="13">
        <v>627</v>
      </c>
      <c r="E19" s="26">
        <v>38.6</v>
      </c>
      <c r="F19" s="32" t="s">
        <v>178</v>
      </c>
    </row>
    <row r="20" spans="1:6">
      <c r="A20" s="3" t="s">
        <v>20</v>
      </c>
      <c r="B20" s="9" t="s">
        <v>21</v>
      </c>
      <c r="C20" s="9"/>
      <c r="D20" s="13">
        <v>1535</v>
      </c>
      <c r="E20" s="26">
        <v>94.5</v>
      </c>
      <c r="F20" s="32" t="s">
        <v>178</v>
      </c>
    </row>
    <row r="21" spans="1:6">
      <c r="A21" s="3" t="s">
        <v>22</v>
      </c>
      <c r="B21" s="9" t="s">
        <v>23</v>
      </c>
      <c r="C21" s="9"/>
      <c r="D21" s="13">
        <v>5401</v>
      </c>
      <c r="E21" s="26">
        <v>332.52</v>
      </c>
      <c r="F21" s="32" t="s">
        <v>178</v>
      </c>
    </row>
    <row r="22" spans="1:6">
      <c r="A22" s="3" t="s">
        <v>24</v>
      </c>
      <c r="B22" s="9" t="s">
        <v>25</v>
      </c>
      <c r="C22" s="9"/>
      <c r="D22" s="13">
        <v>3820</v>
      </c>
      <c r="E22" s="26">
        <v>235.18</v>
      </c>
      <c r="F22" s="32" t="s">
        <v>178</v>
      </c>
    </row>
    <row r="23" spans="1:6" ht="14.25">
      <c r="A23" s="4" t="s">
        <v>26</v>
      </c>
      <c r="B23" s="14" t="s">
        <v>27</v>
      </c>
      <c r="C23" s="14"/>
      <c r="D23" s="15">
        <f>SUM(D24:D33)</f>
        <v>29858</v>
      </c>
      <c r="E23" s="31">
        <f>SUM(E24:E33)</f>
        <v>1852.1399999999999</v>
      </c>
      <c r="F23" s="33"/>
    </row>
    <row r="24" spans="1:6">
      <c r="A24" s="3" t="s">
        <v>28</v>
      </c>
      <c r="B24" s="9" t="s">
        <v>29</v>
      </c>
      <c r="C24" s="9"/>
      <c r="D24" s="13">
        <v>1626</v>
      </c>
      <c r="E24" s="26">
        <v>100.11</v>
      </c>
      <c r="F24" s="32" t="s">
        <v>178</v>
      </c>
    </row>
    <row r="25" spans="1:6">
      <c r="A25" s="3" t="s">
        <v>30</v>
      </c>
      <c r="B25" s="9" t="s">
        <v>31</v>
      </c>
      <c r="C25" s="9"/>
      <c r="D25" s="13">
        <v>1352</v>
      </c>
      <c r="E25" s="26">
        <v>83.24</v>
      </c>
      <c r="F25" s="32" t="s">
        <v>178</v>
      </c>
    </row>
    <row r="26" spans="1:6">
      <c r="A26" s="3" t="s">
        <v>32</v>
      </c>
      <c r="B26" s="9" t="s">
        <v>33</v>
      </c>
      <c r="C26" s="9"/>
      <c r="D26" s="13">
        <v>18998</v>
      </c>
      <c r="E26" s="26">
        <v>1169.6400000000001</v>
      </c>
      <c r="F26" s="32" t="s">
        <v>178</v>
      </c>
    </row>
    <row r="27" spans="1:6">
      <c r="A27" s="3" t="s">
        <v>34</v>
      </c>
      <c r="B27" s="9" t="s">
        <v>35</v>
      </c>
      <c r="C27" s="9"/>
      <c r="D27" s="13">
        <v>1805</v>
      </c>
      <c r="E27" s="26">
        <v>111.13</v>
      </c>
      <c r="F27" s="32" t="s">
        <v>178</v>
      </c>
    </row>
    <row r="28" spans="1:6">
      <c r="A28" s="3" t="s">
        <v>36</v>
      </c>
      <c r="B28" s="9" t="s">
        <v>37</v>
      </c>
      <c r="C28" s="9"/>
      <c r="D28" s="13">
        <v>430</v>
      </c>
      <c r="E28" s="26">
        <v>30</v>
      </c>
      <c r="F28" s="32" t="s">
        <v>178</v>
      </c>
    </row>
    <row r="29" spans="1:6">
      <c r="A29" s="3" t="s">
        <v>38</v>
      </c>
      <c r="B29" s="9" t="s">
        <v>39</v>
      </c>
      <c r="C29" s="9"/>
      <c r="D29" s="13">
        <v>1187</v>
      </c>
      <c r="E29" s="26">
        <v>73.08</v>
      </c>
      <c r="F29" s="32" t="s">
        <v>178</v>
      </c>
    </row>
    <row r="30" spans="1:6">
      <c r="A30" s="3" t="s">
        <v>40</v>
      </c>
      <c r="B30" s="9" t="s">
        <v>41</v>
      </c>
      <c r="C30" s="9"/>
      <c r="D30" s="13">
        <v>319</v>
      </c>
      <c r="E30" s="26">
        <v>30</v>
      </c>
      <c r="F30" s="32" t="s">
        <v>178</v>
      </c>
    </row>
    <row r="31" spans="1:6">
      <c r="A31" s="3" t="s">
        <v>42</v>
      </c>
      <c r="B31" s="9" t="s">
        <v>43</v>
      </c>
      <c r="C31" s="9"/>
      <c r="D31" s="16">
        <v>1713</v>
      </c>
      <c r="E31" s="26">
        <v>105.46</v>
      </c>
      <c r="F31" s="32" t="s">
        <v>178</v>
      </c>
    </row>
    <row r="32" spans="1:6">
      <c r="A32" s="3" t="s">
        <v>44</v>
      </c>
      <c r="B32" s="9" t="s">
        <v>45</v>
      </c>
      <c r="C32" s="9"/>
      <c r="D32" s="13">
        <v>1506</v>
      </c>
      <c r="E32" s="26">
        <v>92.72</v>
      </c>
      <c r="F32" s="32" t="s">
        <v>178</v>
      </c>
    </row>
    <row r="33" spans="1:6">
      <c r="A33" s="3" t="s">
        <v>46</v>
      </c>
      <c r="B33" s="9" t="s">
        <v>47</v>
      </c>
      <c r="C33" s="9"/>
      <c r="D33" s="13">
        <v>922</v>
      </c>
      <c r="E33" s="26">
        <v>56.76</v>
      </c>
      <c r="F33" s="32" t="s">
        <v>178</v>
      </c>
    </row>
    <row r="34" spans="1:6" ht="14.25">
      <c r="A34" s="4" t="s">
        <v>48</v>
      </c>
      <c r="B34" s="9" t="s">
        <v>49</v>
      </c>
      <c r="C34" s="9"/>
      <c r="D34" s="15">
        <f>SUM(D35,D40,D41,D42,D43,D44,D45)</f>
        <v>34166</v>
      </c>
      <c r="E34" s="31">
        <f>SUM(E35,E40,E41,E42,E43,E44,E45)</f>
        <v>2120.65</v>
      </c>
      <c r="F34" s="33"/>
    </row>
    <row r="35" spans="1:6">
      <c r="A35" s="3" t="s">
        <v>50</v>
      </c>
      <c r="B35" s="14" t="s">
        <v>51</v>
      </c>
      <c r="C35" s="14"/>
      <c r="D35" s="13">
        <f>SUM(D36:D39)</f>
        <v>2123</v>
      </c>
      <c r="E35" s="31">
        <f>SUM(E36:E39)</f>
        <v>147.87</v>
      </c>
      <c r="F35" s="33"/>
    </row>
    <row r="36" spans="1:6">
      <c r="A36" s="3"/>
      <c r="B36" s="43" t="s">
        <v>165</v>
      </c>
      <c r="C36" s="44"/>
      <c r="D36" s="13">
        <v>940</v>
      </c>
      <c r="E36" s="26">
        <v>57.87</v>
      </c>
      <c r="F36" s="32" t="s">
        <v>178</v>
      </c>
    </row>
    <row r="37" spans="1:6">
      <c r="A37" s="3"/>
      <c r="B37" s="45" t="s">
        <v>166</v>
      </c>
      <c r="C37" s="46"/>
      <c r="D37" s="27">
        <v>383</v>
      </c>
      <c r="E37" s="26">
        <v>30</v>
      </c>
      <c r="F37" s="32" t="s">
        <v>178</v>
      </c>
    </row>
    <row r="38" spans="1:6">
      <c r="A38" s="3"/>
      <c r="B38" s="45" t="s">
        <v>167</v>
      </c>
      <c r="C38" s="46"/>
      <c r="D38" s="27">
        <v>435</v>
      </c>
      <c r="E38" s="26">
        <v>30</v>
      </c>
      <c r="F38" s="32" t="s">
        <v>178</v>
      </c>
    </row>
    <row r="39" spans="1:6">
      <c r="A39" s="3"/>
      <c r="B39" s="45" t="s">
        <v>168</v>
      </c>
      <c r="C39" s="46"/>
      <c r="D39" s="27">
        <v>365</v>
      </c>
      <c r="E39" s="26">
        <v>30</v>
      </c>
      <c r="F39" s="32" t="s">
        <v>178</v>
      </c>
    </row>
    <row r="40" spans="1:6">
      <c r="A40" s="3" t="s">
        <v>52</v>
      </c>
      <c r="B40" s="14" t="s">
        <v>53</v>
      </c>
      <c r="C40" s="14"/>
      <c r="D40" s="13">
        <v>3085</v>
      </c>
      <c r="E40" s="26">
        <v>189.93</v>
      </c>
      <c r="F40" s="32" t="s">
        <v>178</v>
      </c>
    </row>
    <row r="41" spans="1:6">
      <c r="A41" s="3" t="s">
        <v>54</v>
      </c>
      <c r="B41" s="14" t="s">
        <v>55</v>
      </c>
      <c r="C41" s="14"/>
      <c r="D41" s="13">
        <v>4571</v>
      </c>
      <c r="E41" s="26">
        <v>281.42</v>
      </c>
      <c r="F41" s="32" t="s">
        <v>178</v>
      </c>
    </row>
    <row r="42" spans="1:6">
      <c r="A42" s="3" t="s">
        <v>56</v>
      </c>
      <c r="B42" s="14" t="s">
        <v>57</v>
      </c>
      <c r="C42" s="14"/>
      <c r="D42" s="13">
        <v>1806</v>
      </c>
      <c r="E42" s="26">
        <v>111.19</v>
      </c>
      <c r="F42" s="32" t="s">
        <v>178</v>
      </c>
    </row>
    <row r="43" spans="1:6">
      <c r="A43" s="3" t="s">
        <v>58</v>
      </c>
      <c r="B43" s="14" t="s">
        <v>59</v>
      </c>
      <c r="C43" s="14"/>
      <c r="D43" s="13">
        <v>3522</v>
      </c>
      <c r="E43" s="26">
        <v>216.84</v>
      </c>
      <c r="F43" s="32" t="s">
        <v>178</v>
      </c>
    </row>
    <row r="44" spans="1:6">
      <c r="A44" s="3" t="s">
        <v>60</v>
      </c>
      <c r="B44" s="14" t="s">
        <v>61</v>
      </c>
      <c r="C44" s="14"/>
      <c r="D44" s="13">
        <v>18270</v>
      </c>
      <c r="E44" s="26">
        <v>1124.82</v>
      </c>
      <c r="F44" s="32" t="s">
        <v>178</v>
      </c>
    </row>
    <row r="45" spans="1:6">
      <c r="A45" s="4"/>
      <c r="B45" s="17" t="s">
        <v>62</v>
      </c>
      <c r="C45" s="17"/>
      <c r="D45" s="13">
        <v>789</v>
      </c>
      <c r="E45" s="26">
        <v>48.58</v>
      </c>
      <c r="F45" s="32" t="s">
        <v>178</v>
      </c>
    </row>
    <row r="46" spans="1:6" ht="14.25">
      <c r="A46" s="4" t="s">
        <v>63</v>
      </c>
      <c r="B46" s="14" t="s">
        <v>64</v>
      </c>
      <c r="C46" s="14"/>
      <c r="D46" s="15">
        <f>SUM(D47,D49,D50,D51,D52,D53,D54)</f>
        <v>7023</v>
      </c>
      <c r="E46" s="31">
        <f>SUM(E47,E49,E50,E51,E52,E53,E54)</f>
        <v>434.37</v>
      </c>
      <c r="F46" s="33"/>
    </row>
    <row r="47" spans="1:6">
      <c r="A47" s="3" t="s">
        <v>65</v>
      </c>
      <c r="B47" s="47" t="s">
        <v>66</v>
      </c>
      <c r="C47" s="48"/>
      <c r="D47" s="13">
        <v>524</v>
      </c>
      <c r="E47" s="31">
        <f>SUM(E48:E48)</f>
        <v>32.26</v>
      </c>
      <c r="F47" s="32" t="s">
        <v>178</v>
      </c>
    </row>
    <row r="48" spans="1:6">
      <c r="A48" s="3"/>
      <c r="B48" s="41" t="s">
        <v>169</v>
      </c>
      <c r="C48" s="42"/>
      <c r="D48" s="13">
        <v>420</v>
      </c>
      <c r="E48" s="26">
        <v>32.26</v>
      </c>
      <c r="F48" s="32" t="s">
        <v>178</v>
      </c>
    </row>
    <row r="49" spans="1:6">
      <c r="A49" s="3" t="s">
        <v>67</v>
      </c>
      <c r="B49" s="18" t="s">
        <v>68</v>
      </c>
      <c r="C49" s="18"/>
      <c r="D49" s="13">
        <v>2890</v>
      </c>
      <c r="E49" s="26">
        <v>177.93</v>
      </c>
      <c r="F49" s="32" t="s">
        <v>178</v>
      </c>
    </row>
    <row r="50" spans="1:6">
      <c r="A50" s="3" t="s">
        <v>69</v>
      </c>
      <c r="B50" s="18" t="s">
        <v>70</v>
      </c>
      <c r="C50" s="18"/>
      <c r="D50" s="13">
        <v>455</v>
      </c>
      <c r="E50" s="26">
        <v>30</v>
      </c>
      <c r="F50" s="32" t="s">
        <v>178</v>
      </c>
    </row>
    <row r="51" spans="1:6">
      <c r="A51" s="3" t="s">
        <v>71</v>
      </c>
      <c r="B51" s="18" t="s">
        <v>72</v>
      </c>
      <c r="C51" s="18"/>
      <c r="D51" s="13">
        <v>668</v>
      </c>
      <c r="E51" s="26">
        <v>41.13</v>
      </c>
      <c r="F51" s="32" t="s">
        <v>178</v>
      </c>
    </row>
    <row r="52" spans="1:6">
      <c r="A52" s="3" t="s">
        <v>73</v>
      </c>
      <c r="B52" s="18" t="s">
        <v>74</v>
      </c>
      <c r="C52" s="18"/>
      <c r="D52" s="13">
        <v>513</v>
      </c>
      <c r="E52" s="26">
        <v>31.58</v>
      </c>
      <c r="F52" s="32" t="s">
        <v>178</v>
      </c>
    </row>
    <row r="53" spans="1:6">
      <c r="A53" s="3" t="s">
        <v>75</v>
      </c>
      <c r="B53" s="18" t="s">
        <v>76</v>
      </c>
      <c r="C53" s="18"/>
      <c r="D53" s="13">
        <v>1346</v>
      </c>
      <c r="E53" s="26">
        <v>82.87</v>
      </c>
      <c r="F53" s="32" t="s">
        <v>178</v>
      </c>
    </row>
    <row r="54" spans="1:6">
      <c r="A54" s="3" t="s">
        <v>77</v>
      </c>
      <c r="B54" s="18" t="s">
        <v>78</v>
      </c>
      <c r="C54" s="18"/>
      <c r="D54" s="13">
        <v>627</v>
      </c>
      <c r="E54" s="26">
        <v>38.6</v>
      </c>
      <c r="F54" s="32" t="s">
        <v>178</v>
      </c>
    </row>
    <row r="55" spans="1:6" ht="14.25">
      <c r="A55" s="4" t="s">
        <v>79</v>
      </c>
      <c r="B55" s="18" t="s">
        <v>80</v>
      </c>
      <c r="C55" s="18"/>
      <c r="D55" s="15">
        <f>SUM(D56,D59:D61)</f>
        <v>6256</v>
      </c>
      <c r="E55" s="31">
        <f>SUM(E56,E59,E60,E61)</f>
        <v>418.88</v>
      </c>
      <c r="F55" s="33"/>
    </row>
    <row r="56" spans="1:6">
      <c r="A56" s="3" t="s">
        <v>81</v>
      </c>
      <c r="B56" s="18" t="s">
        <v>82</v>
      </c>
      <c r="C56" s="18"/>
      <c r="D56" s="13">
        <f>SUM(D57:D58)</f>
        <v>427</v>
      </c>
      <c r="E56" s="31">
        <f>SUM(E57:E58)</f>
        <v>60</v>
      </c>
      <c r="F56" s="33"/>
    </row>
    <row r="57" spans="1:6">
      <c r="A57" s="3"/>
      <c r="B57" s="41" t="s">
        <v>170</v>
      </c>
      <c r="C57" s="42"/>
      <c r="D57" s="13">
        <v>236</v>
      </c>
      <c r="E57" s="26">
        <v>30</v>
      </c>
      <c r="F57" s="32" t="s">
        <v>178</v>
      </c>
    </row>
    <row r="58" spans="1:6">
      <c r="A58" s="3"/>
      <c r="B58" s="41" t="s">
        <v>171</v>
      </c>
      <c r="C58" s="42"/>
      <c r="D58" s="13">
        <v>191</v>
      </c>
      <c r="E58" s="26">
        <v>30</v>
      </c>
      <c r="F58" s="32" t="s">
        <v>178</v>
      </c>
    </row>
    <row r="59" spans="1:6">
      <c r="A59" s="3" t="s">
        <v>83</v>
      </c>
      <c r="B59" s="9" t="s">
        <v>84</v>
      </c>
      <c r="C59" s="9"/>
      <c r="D59" s="13">
        <v>1721</v>
      </c>
      <c r="E59" s="26">
        <v>105.96</v>
      </c>
      <c r="F59" s="32" t="s">
        <v>178</v>
      </c>
    </row>
    <row r="60" spans="1:6">
      <c r="A60" s="3" t="s">
        <v>85</v>
      </c>
      <c r="B60" s="9" t="s">
        <v>86</v>
      </c>
      <c r="C60" s="9"/>
      <c r="D60" s="13">
        <v>3414</v>
      </c>
      <c r="E60" s="26">
        <v>210.19</v>
      </c>
      <c r="F60" s="32" t="s">
        <v>178</v>
      </c>
    </row>
    <row r="61" spans="1:6">
      <c r="A61" s="3" t="s">
        <v>87</v>
      </c>
      <c r="B61" s="9" t="s">
        <v>88</v>
      </c>
      <c r="C61" s="9"/>
      <c r="D61" s="13">
        <v>694</v>
      </c>
      <c r="E61" s="26">
        <v>42.73</v>
      </c>
      <c r="F61" s="32" t="s">
        <v>178</v>
      </c>
    </row>
    <row r="62" spans="1:6" ht="14.25">
      <c r="A62" s="4" t="s">
        <v>89</v>
      </c>
      <c r="B62" s="14" t="s">
        <v>90</v>
      </c>
      <c r="C62" s="14"/>
      <c r="D62" s="15">
        <f>SUM(D63,D65:D66)</f>
        <v>1112</v>
      </c>
      <c r="E62" s="31">
        <f>SUM(E63,E65,E66)</f>
        <v>92.07</v>
      </c>
      <c r="F62" s="33"/>
    </row>
    <row r="63" spans="1:6">
      <c r="A63" s="3" t="s">
        <v>91</v>
      </c>
      <c r="B63" s="9" t="s">
        <v>92</v>
      </c>
      <c r="C63" s="9"/>
      <c r="D63" s="13">
        <v>305</v>
      </c>
      <c r="E63" s="31">
        <f>SUM(E64:E64)</f>
        <v>30</v>
      </c>
      <c r="F63" s="33"/>
    </row>
    <row r="64" spans="1:6">
      <c r="A64" s="3"/>
      <c r="B64" s="34" t="s">
        <v>180</v>
      </c>
      <c r="C64" s="35"/>
      <c r="D64" s="13">
        <v>199</v>
      </c>
      <c r="E64" s="26">
        <v>30</v>
      </c>
      <c r="F64" s="32" t="s">
        <v>178</v>
      </c>
    </row>
    <row r="65" spans="1:6">
      <c r="A65" s="3" t="s">
        <v>93</v>
      </c>
      <c r="B65" s="9" t="s">
        <v>94</v>
      </c>
      <c r="C65" s="9"/>
      <c r="D65" s="13">
        <v>286</v>
      </c>
      <c r="E65" s="26">
        <v>30</v>
      </c>
      <c r="F65" s="32" t="s">
        <v>178</v>
      </c>
    </row>
    <row r="66" spans="1:6">
      <c r="A66" s="3" t="s">
        <v>95</v>
      </c>
      <c r="B66" s="9" t="s">
        <v>96</v>
      </c>
      <c r="C66" s="9"/>
      <c r="D66" s="13">
        <v>521</v>
      </c>
      <c r="E66" s="26">
        <v>32.07</v>
      </c>
      <c r="F66" s="32" t="s">
        <v>178</v>
      </c>
    </row>
    <row r="67" spans="1:6" ht="14.25">
      <c r="A67" s="4" t="s">
        <v>97</v>
      </c>
      <c r="B67" s="9" t="s">
        <v>98</v>
      </c>
      <c r="C67" s="9"/>
      <c r="D67" s="15">
        <f>SUM(D68:D70)</f>
        <v>4070</v>
      </c>
      <c r="E67" s="31">
        <f>SUM(E68:E70)</f>
        <v>256.63</v>
      </c>
      <c r="F67" s="33"/>
    </row>
    <row r="68" spans="1:6">
      <c r="A68" s="3" t="s">
        <v>99</v>
      </c>
      <c r="B68" s="9" t="s">
        <v>100</v>
      </c>
      <c r="C68" s="9"/>
      <c r="D68" s="13">
        <v>1563</v>
      </c>
      <c r="E68" s="26">
        <v>96.23</v>
      </c>
      <c r="F68" s="32" t="s">
        <v>178</v>
      </c>
    </row>
    <row r="69" spans="1:6">
      <c r="A69" s="3" t="s">
        <v>101</v>
      </c>
      <c r="B69" s="9" t="s">
        <v>102</v>
      </c>
      <c r="C69" s="9"/>
      <c r="D69" s="13">
        <v>2118</v>
      </c>
      <c r="E69" s="26">
        <v>130.4</v>
      </c>
      <c r="F69" s="32" t="s">
        <v>178</v>
      </c>
    </row>
    <row r="70" spans="1:6">
      <c r="A70" s="3" t="s">
        <v>103</v>
      </c>
      <c r="B70" s="9" t="s">
        <v>104</v>
      </c>
      <c r="C70" s="9"/>
      <c r="D70" s="13">
        <v>389</v>
      </c>
      <c r="E70" s="26">
        <v>30</v>
      </c>
      <c r="F70" s="32" t="s">
        <v>178</v>
      </c>
    </row>
    <row r="71" spans="1:6" ht="14.25">
      <c r="A71" s="4" t="s">
        <v>105</v>
      </c>
      <c r="B71" s="9" t="s">
        <v>106</v>
      </c>
      <c r="C71" s="9"/>
      <c r="D71" s="15">
        <f>SUM(D72,D75)</f>
        <v>4504</v>
      </c>
      <c r="E71" s="31">
        <f>SUM(E72,E75)</f>
        <v>282</v>
      </c>
      <c r="F71" s="33"/>
    </row>
    <row r="72" spans="1:6">
      <c r="A72" s="3" t="s">
        <v>107</v>
      </c>
      <c r="B72" s="9" t="s">
        <v>108</v>
      </c>
      <c r="C72" s="9"/>
      <c r="D72" s="13">
        <f>SUM(D73:D74)</f>
        <v>2505</v>
      </c>
      <c r="E72" s="31">
        <f>SUM(E73:E74)</f>
        <v>158.91999999999999</v>
      </c>
      <c r="F72" s="33"/>
    </row>
    <row r="73" spans="1:6">
      <c r="A73" s="3"/>
      <c r="B73" s="34" t="s">
        <v>172</v>
      </c>
      <c r="C73" s="35"/>
      <c r="D73" s="13">
        <v>411</v>
      </c>
      <c r="E73" s="26">
        <v>30</v>
      </c>
      <c r="F73" s="32" t="s">
        <v>178</v>
      </c>
    </row>
    <row r="74" spans="1:6">
      <c r="A74" s="3"/>
      <c r="B74" s="34" t="s">
        <v>173</v>
      </c>
      <c r="C74" s="35"/>
      <c r="D74" s="13">
        <v>2094</v>
      </c>
      <c r="E74" s="26">
        <v>128.91999999999999</v>
      </c>
      <c r="F74" s="32" t="s">
        <v>178</v>
      </c>
    </row>
    <row r="75" spans="1:6">
      <c r="A75" s="3" t="s">
        <v>109</v>
      </c>
      <c r="B75" s="28" t="s">
        <v>110</v>
      </c>
      <c r="C75" s="28"/>
      <c r="D75" s="13">
        <v>1999</v>
      </c>
      <c r="E75" s="26">
        <v>123.08</v>
      </c>
      <c r="F75" s="32" t="s">
        <v>178</v>
      </c>
    </row>
    <row r="76" spans="1:6" ht="14.25">
      <c r="A76" s="4" t="s">
        <v>111</v>
      </c>
      <c r="B76" s="14" t="s">
        <v>112</v>
      </c>
      <c r="C76" s="14"/>
      <c r="D76" s="15">
        <f>SUM(D77:D82)</f>
        <v>15747</v>
      </c>
      <c r="E76" s="31">
        <f>SUM(E77:E82)</f>
        <v>969.50000000000011</v>
      </c>
      <c r="F76" s="33"/>
    </row>
    <row r="77" spans="1:6">
      <c r="A77" s="3" t="s">
        <v>113</v>
      </c>
      <c r="B77" s="9" t="s">
        <v>114</v>
      </c>
      <c r="C77" s="9"/>
      <c r="D77" s="13">
        <v>1070</v>
      </c>
      <c r="E77" s="26">
        <v>65.88</v>
      </c>
      <c r="F77" s="32" t="s">
        <v>178</v>
      </c>
    </row>
    <row r="78" spans="1:6">
      <c r="A78" s="3" t="s">
        <v>115</v>
      </c>
      <c r="B78" s="9" t="s">
        <v>116</v>
      </c>
      <c r="C78" s="9"/>
      <c r="D78" s="13">
        <v>1495</v>
      </c>
      <c r="E78" s="26">
        <v>92.04</v>
      </c>
      <c r="F78" s="32" t="s">
        <v>178</v>
      </c>
    </row>
    <row r="79" spans="1:6">
      <c r="A79" s="3" t="s">
        <v>117</v>
      </c>
      <c r="B79" s="9" t="s">
        <v>118</v>
      </c>
      <c r="C79" s="9"/>
      <c r="D79" s="13">
        <v>11146</v>
      </c>
      <c r="E79" s="26">
        <v>686.22</v>
      </c>
      <c r="F79" s="32" t="s">
        <v>178</v>
      </c>
    </row>
    <row r="80" spans="1:6">
      <c r="A80" s="3" t="s">
        <v>119</v>
      </c>
      <c r="B80" s="19" t="s">
        <v>120</v>
      </c>
      <c r="C80" s="19"/>
      <c r="D80" s="13">
        <v>669</v>
      </c>
      <c r="E80" s="26">
        <v>41.19</v>
      </c>
      <c r="F80" s="32" t="s">
        <v>178</v>
      </c>
    </row>
    <row r="81" spans="1:6">
      <c r="A81" s="3" t="s">
        <v>121</v>
      </c>
      <c r="B81" s="9" t="s">
        <v>122</v>
      </c>
      <c r="C81" s="9"/>
      <c r="D81" s="13">
        <v>770</v>
      </c>
      <c r="E81" s="26">
        <v>47.41</v>
      </c>
      <c r="F81" s="32" t="s">
        <v>178</v>
      </c>
    </row>
    <row r="82" spans="1:6">
      <c r="A82" s="3" t="s">
        <v>123</v>
      </c>
      <c r="B82" s="9" t="s">
        <v>124</v>
      </c>
      <c r="C82" s="9"/>
      <c r="D82" s="13">
        <v>597</v>
      </c>
      <c r="E82" s="26">
        <v>36.76</v>
      </c>
      <c r="F82" s="32" t="s">
        <v>178</v>
      </c>
    </row>
    <row r="83" spans="1:6" ht="14.25">
      <c r="A83" s="4" t="s">
        <v>125</v>
      </c>
      <c r="B83" s="37" t="s">
        <v>126</v>
      </c>
      <c r="C83" s="38"/>
      <c r="D83" s="20">
        <f>SUM(D84)</f>
        <v>346</v>
      </c>
      <c r="E83" s="31">
        <f>SUM(E84)</f>
        <v>30</v>
      </c>
      <c r="F83" s="33"/>
    </row>
    <row r="84" spans="1:6">
      <c r="A84" s="3" t="s">
        <v>127</v>
      </c>
      <c r="B84" s="9" t="s">
        <v>128</v>
      </c>
      <c r="C84" s="19"/>
      <c r="D84" s="13">
        <v>346</v>
      </c>
      <c r="E84" s="26">
        <v>30</v>
      </c>
      <c r="F84" s="32" t="s">
        <v>178</v>
      </c>
    </row>
    <row r="85" spans="1:6" ht="14.25">
      <c r="A85" s="4" t="s">
        <v>129</v>
      </c>
      <c r="B85" s="14" t="s">
        <v>130</v>
      </c>
      <c r="C85" s="21"/>
      <c r="D85" s="15">
        <f>SUM(D86:D88)</f>
        <v>2970</v>
      </c>
      <c r="E85" s="31">
        <f>SUM(E86:E88)</f>
        <v>193.03000000000003</v>
      </c>
      <c r="F85" s="33"/>
    </row>
    <row r="86" spans="1:6">
      <c r="A86" s="3" t="s">
        <v>131</v>
      </c>
      <c r="B86" s="9" t="s">
        <v>132</v>
      </c>
      <c r="C86" s="9"/>
      <c r="D86" s="13">
        <v>322</v>
      </c>
      <c r="E86" s="26">
        <v>30</v>
      </c>
      <c r="F86" s="32" t="s">
        <v>178</v>
      </c>
    </row>
    <row r="87" spans="1:6">
      <c r="A87" s="3" t="s">
        <v>133</v>
      </c>
      <c r="B87" s="9" t="s">
        <v>134</v>
      </c>
      <c r="C87" s="9"/>
      <c r="D87" s="13">
        <v>1961</v>
      </c>
      <c r="E87" s="26">
        <v>120.73</v>
      </c>
      <c r="F87" s="32" t="s">
        <v>178</v>
      </c>
    </row>
    <row r="88" spans="1:6">
      <c r="A88" s="3" t="s">
        <v>135</v>
      </c>
      <c r="B88" s="22" t="s">
        <v>136</v>
      </c>
      <c r="C88" s="9"/>
      <c r="D88" s="13">
        <v>687</v>
      </c>
      <c r="E88" s="26">
        <v>42.3</v>
      </c>
      <c r="F88" s="32" t="s">
        <v>178</v>
      </c>
    </row>
    <row r="89" spans="1:6" ht="14.25">
      <c r="A89" s="4" t="s">
        <v>137</v>
      </c>
      <c r="B89" s="14" t="s">
        <v>138</v>
      </c>
      <c r="C89" s="9"/>
      <c r="D89" s="23">
        <f>SUM(D90:D91)</f>
        <v>782</v>
      </c>
      <c r="E89" s="31">
        <f>SUM(E90:E91)</f>
        <v>60</v>
      </c>
      <c r="F89" s="33"/>
    </row>
    <row r="90" spans="1:6">
      <c r="A90" s="3" t="s">
        <v>139</v>
      </c>
      <c r="B90" s="9" t="s">
        <v>140</v>
      </c>
      <c r="C90" s="9"/>
      <c r="D90" s="13">
        <v>438</v>
      </c>
      <c r="E90" s="26">
        <v>30</v>
      </c>
      <c r="F90" s="32" t="s">
        <v>178</v>
      </c>
    </row>
    <row r="91" spans="1:6">
      <c r="A91" s="3" t="s">
        <v>141</v>
      </c>
      <c r="B91" s="9" t="s">
        <v>142</v>
      </c>
      <c r="C91" s="9"/>
      <c r="D91" s="13">
        <v>344</v>
      </c>
      <c r="E91" s="26">
        <v>30</v>
      </c>
      <c r="F91" s="32" t="s">
        <v>178</v>
      </c>
    </row>
    <row r="92" spans="1:6" ht="14.25">
      <c r="A92" s="4" t="s">
        <v>143</v>
      </c>
      <c r="B92" s="9" t="s">
        <v>144</v>
      </c>
      <c r="C92" s="9"/>
      <c r="D92" s="10">
        <f>SUM(D93,D95,D96,D97,D98,D99,D100,D101,)</f>
        <v>5873</v>
      </c>
      <c r="E92" s="31">
        <f>SUM(E93,E95,E96,E97,E98,E99,E100,E101)</f>
        <v>376.93</v>
      </c>
      <c r="F92" s="33"/>
    </row>
    <row r="93" spans="1:6">
      <c r="A93" s="3" t="s">
        <v>145</v>
      </c>
      <c r="B93" s="9" t="s">
        <v>146</v>
      </c>
      <c r="C93" s="14"/>
      <c r="D93" s="13">
        <v>974</v>
      </c>
      <c r="E93" s="26">
        <v>58.43</v>
      </c>
      <c r="F93" s="32" t="s">
        <v>178</v>
      </c>
    </row>
    <row r="94" spans="1:6">
      <c r="A94" s="3"/>
      <c r="B94" s="30" t="s">
        <v>176</v>
      </c>
      <c r="C94" s="29"/>
      <c r="D94" s="13">
        <v>949</v>
      </c>
      <c r="E94" s="26">
        <v>58.43</v>
      </c>
      <c r="F94" s="32" t="s">
        <v>178</v>
      </c>
    </row>
    <row r="95" spans="1:6">
      <c r="A95" s="3" t="s">
        <v>147</v>
      </c>
      <c r="B95" s="9" t="s">
        <v>148</v>
      </c>
      <c r="C95" s="9"/>
      <c r="D95" s="13">
        <v>213</v>
      </c>
      <c r="E95" s="26">
        <v>30</v>
      </c>
      <c r="F95" s="32" t="s">
        <v>178</v>
      </c>
    </row>
    <row r="96" spans="1:6">
      <c r="A96" s="3" t="s">
        <v>149</v>
      </c>
      <c r="B96" s="9" t="s">
        <v>150</v>
      </c>
      <c r="C96" s="9"/>
      <c r="D96" s="13">
        <v>556</v>
      </c>
      <c r="E96" s="26">
        <v>34.229999999999997</v>
      </c>
      <c r="F96" s="32" t="s">
        <v>178</v>
      </c>
    </row>
    <row r="97" spans="1:6">
      <c r="A97" s="3" t="s">
        <v>151</v>
      </c>
      <c r="B97" s="9" t="s">
        <v>152</v>
      </c>
      <c r="C97" s="9"/>
      <c r="D97" s="13">
        <v>572</v>
      </c>
      <c r="E97" s="26">
        <v>35.22</v>
      </c>
      <c r="F97" s="32" t="s">
        <v>178</v>
      </c>
    </row>
    <row r="98" spans="1:6">
      <c r="A98" s="3" t="s">
        <v>153</v>
      </c>
      <c r="B98" s="9" t="s">
        <v>154</v>
      </c>
      <c r="C98" s="9"/>
      <c r="D98" s="13">
        <v>1168</v>
      </c>
      <c r="E98" s="26">
        <v>71.91</v>
      </c>
      <c r="F98" s="32" t="s">
        <v>178</v>
      </c>
    </row>
    <row r="99" spans="1:6">
      <c r="A99" s="3" t="s">
        <v>155</v>
      </c>
      <c r="B99" s="9" t="s">
        <v>156</v>
      </c>
      <c r="C99" s="9"/>
      <c r="D99" s="13">
        <v>890</v>
      </c>
      <c r="E99" s="26">
        <v>54.79</v>
      </c>
      <c r="F99" s="32" t="s">
        <v>178</v>
      </c>
    </row>
    <row r="100" spans="1:6">
      <c r="A100" s="3" t="s">
        <v>157</v>
      </c>
      <c r="B100" s="9" t="s">
        <v>158</v>
      </c>
      <c r="C100" s="9"/>
      <c r="D100" s="13">
        <v>879</v>
      </c>
      <c r="E100" s="26">
        <v>54.12</v>
      </c>
      <c r="F100" s="32" t="s">
        <v>178</v>
      </c>
    </row>
    <row r="101" spans="1:6">
      <c r="A101" s="3" t="s">
        <v>159</v>
      </c>
      <c r="B101" s="9" t="s">
        <v>160</v>
      </c>
      <c r="C101" s="9"/>
      <c r="D101" s="13">
        <v>621</v>
      </c>
      <c r="E101" s="26">
        <v>38.229999999999997</v>
      </c>
      <c r="F101" s="32" t="s">
        <v>178</v>
      </c>
    </row>
    <row r="102" spans="1:6" ht="14.25">
      <c r="A102" s="5"/>
      <c r="B102" s="24" t="s">
        <v>161</v>
      </c>
      <c r="C102" s="25">
        <v>2904</v>
      </c>
      <c r="D102" s="25">
        <v>2848</v>
      </c>
      <c r="E102" s="31">
        <v>172.23</v>
      </c>
      <c r="F102" s="32" t="s">
        <v>178</v>
      </c>
    </row>
  </sheetData>
  <mergeCells count="20">
    <mergeCell ref="A2:F4"/>
    <mergeCell ref="B6:C6"/>
    <mergeCell ref="B10:C10"/>
    <mergeCell ref="B7:C7"/>
    <mergeCell ref="B11:C11"/>
    <mergeCell ref="B73:C73"/>
    <mergeCell ref="B74:C74"/>
    <mergeCell ref="B64:C64"/>
    <mergeCell ref="A5:F5"/>
    <mergeCell ref="B83:C83"/>
    <mergeCell ref="B12:C12"/>
    <mergeCell ref="B13:C13"/>
    <mergeCell ref="B58:C58"/>
    <mergeCell ref="B36:C36"/>
    <mergeCell ref="B37:C37"/>
    <mergeCell ref="B38:C38"/>
    <mergeCell ref="B39:C39"/>
    <mergeCell ref="B47:C47"/>
    <mergeCell ref="B57:C57"/>
    <mergeCell ref="B48:C48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直达资金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张丽辉</dc:creator>
  <cp:lastModifiedBy>张丽辉</cp:lastModifiedBy>
  <cp:lastPrinted>2014-04-25T15:35:40Z</cp:lastPrinted>
  <dcterms:created xsi:type="dcterms:W3CDTF">2020-12-10T23:39:00Z</dcterms:created>
  <dcterms:modified xsi:type="dcterms:W3CDTF">2014-04-25T15:39:56Z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